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3-Source_Data1\F-I\"/>
    </mc:Choice>
  </mc:AlternateContent>
  <bookViews>
    <workbookView xWindow="0" yWindow="0" windowWidth="23172" windowHeight="11088" tabRatio="388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5" i="1" l="1"/>
  <c r="H76" i="1"/>
  <c r="K76" i="1"/>
  <c r="J77" i="1" s="1"/>
  <c r="K75" i="1"/>
  <c r="J78" i="1" s="1"/>
  <c r="N75" i="1"/>
  <c r="N76" i="1"/>
  <c r="P76" i="1"/>
  <c r="P75" i="1"/>
  <c r="R76" i="1"/>
  <c r="R78" i="1" s="1"/>
  <c r="R75" i="1"/>
  <c r="R77" i="1" s="1"/>
  <c r="U76" i="1"/>
  <c r="U75" i="1"/>
  <c r="W76" i="1"/>
  <c r="W75" i="1"/>
  <c r="Z76" i="1"/>
  <c r="Z75" i="1"/>
  <c r="AG59" i="1"/>
  <c r="AD60" i="1"/>
  <c r="Z59" i="1"/>
  <c r="W59" i="1"/>
  <c r="U59" i="1"/>
  <c r="R59" i="1"/>
  <c r="P59" i="1"/>
  <c r="N59" i="1"/>
  <c r="K59" i="1"/>
  <c r="B60" i="1"/>
  <c r="E60" i="1"/>
  <c r="E59" i="1"/>
  <c r="E75" i="1"/>
  <c r="E76" i="1"/>
  <c r="B76" i="1"/>
  <c r="B77" i="1" s="1"/>
  <c r="B75" i="1"/>
  <c r="B78" i="1" s="1"/>
  <c r="AI76" i="1"/>
  <c r="AG76" i="1"/>
  <c r="AD76" i="1"/>
  <c r="AI75" i="1"/>
  <c r="AG75" i="1"/>
  <c r="AD75" i="1"/>
  <c r="B43" i="1"/>
  <c r="AD59" i="1"/>
  <c r="H59" i="1"/>
  <c r="B59" i="1"/>
  <c r="J62" i="1" l="1"/>
  <c r="B61" i="1"/>
  <c r="B62" i="1"/>
  <c r="AG60" i="1"/>
  <c r="Z60" i="1"/>
  <c r="U60" i="1"/>
  <c r="R60" i="1"/>
  <c r="R62" i="1" s="1"/>
  <c r="P60" i="1"/>
  <c r="N60" i="1"/>
  <c r="K60" i="1"/>
  <c r="J61" i="1" s="1"/>
  <c r="H60" i="1"/>
  <c r="AI59" i="1"/>
  <c r="R61" i="1" s="1"/>
  <c r="W60" i="1"/>
  <c r="AI60" i="1"/>
  <c r="E43" i="1"/>
  <c r="H43" i="1"/>
  <c r="B46" i="1"/>
  <c r="B44" i="1"/>
  <c r="B45" i="1" s="1"/>
  <c r="E44" i="1"/>
  <c r="H44" i="1"/>
  <c r="K44" i="1"/>
  <c r="N44" i="1"/>
  <c r="P44" i="1"/>
  <c r="J45" i="1"/>
  <c r="R44" i="1"/>
  <c r="R45" i="1" s="1"/>
  <c r="U44" i="1"/>
  <c r="W44" i="1"/>
  <c r="Z44" i="1"/>
  <c r="AC44" i="1"/>
  <c r="R43" i="1"/>
  <c r="U43" i="1"/>
  <c r="W43" i="1"/>
  <c r="R46" i="1" s="1"/>
  <c r="Z43" i="1"/>
  <c r="AC43" i="1"/>
  <c r="K43" i="1"/>
  <c r="P43" i="1"/>
  <c r="J46" i="1" s="1"/>
  <c r="R29" i="1"/>
  <c r="U29" i="1"/>
  <c r="R32" i="1" s="1"/>
  <c r="Z29" i="1"/>
  <c r="AC29" i="1"/>
  <c r="AC30" i="1"/>
  <c r="Z30" i="1"/>
  <c r="U30" i="1"/>
  <c r="R30" i="1"/>
  <c r="P30" i="1"/>
  <c r="N30" i="1"/>
  <c r="N29" i="1"/>
  <c r="K30" i="1"/>
  <c r="K29" i="1"/>
  <c r="H29" i="1"/>
  <c r="H30" i="1"/>
  <c r="E30" i="1"/>
  <c r="B30" i="1"/>
  <c r="B31" i="1" s="1"/>
  <c r="P29" i="1"/>
  <c r="J32" i="1"/>
  <c r="B29" i="1"/>
  <c r="B32" i="1" s="1"/>
  <c r="E29" i="1"/>
  <c r="W30" i="1"/>
  <c r="R31" i="1"/>
  <c r="J31" i="1"/>
  <c r="R11" i="1"/>
  <c r="U11" i="1"/>
  <c r="R14" i="1" s="1"/>
  <c r="W11" i="1"/>
  <c r="Z11" i="1"/>
  <c r="AC11" i="1"/>
  <c r="R12" i="1"/>
  <c r="R13" i="1" s="1"/>
  <c r="U12" i="1"/>
  <c r="W12" i="1"/>
  <c r="Z12" i="1"/>
  <c r="AC12" i="1"/>
  <c r="K11" i="1"/>
  <c r="J14" i="1" s="1"/>
  <c r="N11" i="1"/>
  <c r="P11" i="1"/>
  <c r="P12" i="1"/>
  <c r="K12" i="1"/>
  <c r="J13" i="1" s="1"/>
  <c r="N12" i="1"/>
  <c r="B11" i="1"/>
  <c r="E11" i="1"/>
  <c r="B14" i="1" s="1"/>
  <c r="H11" i="1"/>
  <c r="B12" i="1"/>
  <c r="B13" i="1" s="1"/>
  <c r="E12" i="1"/>
  <c r="H12" i="1"/>
</calcChain>
</file>

<file path=xl/sharedStrings.xml><?xml version="1.0" encoding="utf-8"?>
<sst xmlns="http://schemas.openxmlformats.org/spreadsheetml/2006/main" count="113" uniqueCount="46">
  <si>
    <t>hsp-6::GFP</t>
  </si>
  <si>
    <t>1C</t>
  </si>
  <si>
    <t>2C</t>
  </si>
  <si>
    <t>4C</t>
  </si>
  <si>
    <t>6C</t>
  </si>
  <si>
    <t>8C</t>
  </si>
  <si>
    <t>10C</t>
  </si>
  <si>
    <t>12C</t>
  </si>
  <si>
    <t>16C</t>
  </si>
  <si>
    <t>20C</t>
  </si>
  <si>
    <t>25-30</t>
  </si>
  <si>
    <t>50C</t>
  </si>
  <si>
    <t>Moyenne</t>
  </si>
  <si>
    <t>n</t>
  </si>
  <si>
    <t xml:space="preserve">n précoces embryos de 1 à4C  </t>
  </si>
  <si>
    <t xml:space="preserve">n précoces embryos de 6 à410C  </t>
  </si>
  <si>
    <t xml:space="preserve">n précoces embryos de 12 à20 C  </t>
  </si>
  <si>
    <t>pp65</t>
  </si>
  <si>
    <t>S18037</t>
  </si>
  <si>
    <t>N2</t>
  </si>
  <si>
    <t xml:space="preserve">moyenne précoces embryos de 1 à4C  </t>
  </si>
  <si>
    <t>100C</t>
  </si>
  <si>
    <t>150C</t>
  </si>
  <si>
    <t>5978-3</t>
  </si>
  <si>
    <t>5962-1</t>
  </si>
  <si>
    <t>5953-2</t>
  </si>
  <si>
    <t>5976-2</t>
  </si>
  <si>
    <t>5976-1</t>
  </si>
  <si>
    <t>5962-2</t>
  </si>
  <si>
    <t>5978-1</t>
  </si>
  <si>
    <t>5878-2</t>
  </si>
  <si>
    <t>LGG-1 -(tm3489)</t>
  </si>
  <si>
    <t>Males Spe-11-hsp6-GFP / +  x  lgg-1(GA);lgg-2(tm5755)</t>
  </si>
  <si>
    <t>5899-3</t>
  </si>
  <si>
    <t>5899-1</t>
  </si>
  <si>
    <t>5899-2</t>
  </si>
  <si>
    <t>Spe-11::hsp6::GFP x GASTOP</t>
  </si>
  <si>
    <t>B&amp;C 210- 2245</t>
  </si>
  <si>
    <t xml:space="preserve">1 C </t>
  </si>
  <si>
    <t xml:space="preserve">2 C </t>
  </si>
  <si>
    <t xml:space="preserve">6C </t>
  </si>
  <si>
    <t xml:space="preserve">10C </t>
  </si>
  <si>
    <t xml:space="preserve">12C </t>
  </si>
  <si>
    <t>15C</t>
  </si>
  <si>
    <t xml:space="preserve">20C </t>
  </si>
  <si>
    <t>25C-30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</si>
</sst>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6"/>
      <color rgb="FF00000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2" borderId="7" xfId="0" applyFill="1" applyBorder="1"/>
    <xf numFmtId="0" fontId="0" fillId="0" borderId="7" xfId="0" applyBorder="1"/>
    <xf numFmtId="0" fontId="0" fillId="2" borderId="8" xfId="0" applyFill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3" borderId="2" xfId="0" applyFill="1" applyBorder="1"/>
    <xf numFmtId="0" fontId="0" fillId="3" borderId="0" xfId="0" applyFill="1" applyBorder="1"/>
    <xf numFmtId="0" fontId="0" fillId="4" borderId="2" xfId="0" applyFill="1" applyBorder="1"/>
    <xf numFmtId="0" fontId="0" fillId="4" borderId="0" xfId="0" applyFill="1" applyBorder="1"/>
    <xf numFmtId="0" fontId="0" fillId="5" borderId="2" xfId="0" applyFill="1" applyBorder="1"/>
    <xf numFmtId="0" fontId="0" fillId="5" borderId="0" xfId="0" applyFill="1" applyBorder="1"/>
    <xf numFmtId="0" fontId="0" fillId="3" borderId="1" xfId="0" applyFill="1" applyBorder="1"/>
    <xf numFmtId="0" fontId="0" fillId="5" borderId="3" xfId="0" applyFill="1" applyBorder="1"/>
    <xf numFmtId="0" fontId="0" fillId="0" borderId="8" xfId="0" applyBorder="1"/>
    <xf numFmtId="0" fontId="0" fillId="0" borderId="0" xfId="0" applyFill="1" applyBorder="1"/>
    <xf numFmtId="0" fontId="1" fillId="0" borderId="1" xfId="0" applyFont="1" applyBorder="1" applyAlignment="1">
      <alignment horizontal="left" vertical="center" readingOrder="1"/>
    </xf>
    <xf numFmtId="0" fontId="0" fillId="3" borderId="4" xfId="0" applyFill="1" applyBorder="1"/>
    <xf numFmtId="0" fontId="0" fillId="5" borderId="5" xfId="0" applyFill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8"/>
  <sheetViews>
    <sheetView tabSelected="1" topLeftCell="D1" zoomScale="80" zoomScaleNormal="80" workbookViewId="0">
      <selection activeCell="L24" sqref="L24"/>
    </sheetView>
  </sheetViews>
  <sheetFormatPr baseColWidth="10" defaultRowHeight="14.4" x14ac:dyDescent="0.3"/>
  <cols>
    <col min="1" max="1" width="31.33203125" customWidth="1"/>
    <col min="9" max="9" width="27.33203125" customWidth="1"/>
    <col min="16" max="16" width="11.44140625" customWidth="1"/>
    <col min="17" max="17" width="27.33203125" customWidth="1"/>
  </cols>
  <sheetData>
    <row r="1" spans="1:29" x14ac:dyDescent="0.3">
      <c r="A1" t="s">
        <v>0</v>
      </c>
    </row>
    <row r="2" spans="1:29" ht="15" thickBot="1" x14ac:dyDescent="0.35"/>
    <row r="3" spans="1:29" x14ac:dyDescent="0.3">
      <c r="A3" s="19" t="s">
        <v>17</v>
      </c>
      <c r="B3" s="13" t="s">
        <v>1</v>
      </c>
      <c r="C3" s="13"/>
      <c r="D3" s="13"/>
      <c r="E3" s="13" t="s">
        <v>2</v>
      </c>
      <c r="F3" s="13"/>
      <c r="G3" s="13"/>
      <c r="H3" s="13" t="s">
        <v>3</v>
      </c>
      <c r="I3" s="15"/>
      <c r="J3" s="15"/>
      <c r="K3" s="15" t="s">
        <v>4</v>
      </c>
      <c r="L3" s="15"/>
      <c r="M3" s="15"/>
      <c r="N3" s="15" t="s">
        <v>5</v>
      </c>
      <c r="O3" s="15"/>
      <c r="P3" s="15" t="s">
        <v>6</v>
      </c>
      <c r="Q3" s="17"/>
      <c r="R3" s="17" t="s">
        <v>7</v>
      </c>
      <c r="S3" s="17"/>
      <c r="T3" s="17"/>
      <c r="U3" s="17" t="s">
        <v>8</v>
      </c>
      <c r="V3" s="17"/>
      <c r="W3" s="17" t="s">
        <v>9</v>
      </c>
      <c r="X3" s="17"/>
      <c r="Y3" s="17"/>
      <c r="Z3" s="17" t="s">
        <v>10</v>
      </c>
      <c r="AA3" s="17"/>
      <c r="AB3" s="17"/>
      <c r="AC3" s="20" t="s">
        <v>11</v>
      </c>
    </row>
    <row r="4" spans="1:29" x14ac:dyDescent="0.3">
      <c r="A4" s="3">
        <v>5921</v>
      </c>
      <c r="B4" s="4">
        <v>21</v>
      </c>
      <c r="C4" s="4"/>
      <c r="D4" s="4">
        <v>5919</v>
      </c>
      <c r="E4" s="4">
        <v>23</v>
      </c>
      <c r="F4" s="4"/>
      <c r="G4" s="4">
        <v>5917</v>
      </c>
      <c r="H4" s="4">
        <v>26</v>
      </c>
      <c r="I4" s="4"/>
      <c r="J4" s="4">
        <v>5926</v>
      </c>
      <c r="K4" s="4">
        <v>8</v>
      </c>
      <c r="L4" s="4"/>
      <c r="M4" s="4">
        <v>5936</v>
      </c>
      <c r="N4" s="4">
        <v>19</v>
      </c>
      <c r="O4" s="4">
        <v>5933</v>
      </c>
      <c r="P4" s="4">
        <v>10</v>
      </c>
      <c r="Q4" s="4"/>
      <c r="R4" s="4">
        <v>5</v>
      </c>
      <c r="S4" s="4"/>
      <c r="T4" s="4">
        <v>5924</v>
      </c>
      <c r="U4" s="4">
        <v>0</v>
      </c>
      <c r="V4" s="4">
        <v>5937</v>
      </c>
      <c r="W4" s="4">
        <v>7</v>
      </c>
      <c r="X4" s="4"/>
      <c r="Y4" s="4">
        <v>5938</v>
      </c>
      <c r="Z4" s="4">
        <v>0</v>
      </c>
      <c r="AA4" s="4"/>
      <c r="AB4" s="4">
        <v>5940</v>
      </c>
      <c r="AC4" s="5">
        <v>0</v>
      </c>
    </row>
    <row r="5" spans="1:29" x14ac:dyDescent="0.3">
      <c r="A5" s="3">
        <v>5918</v>
      </c>
      <c r="B5" s="4">
        <v>20</v>
      </c>
      <c r="C5" s="4"/>
      <c r="D5" s="4"/>
      <c r="E5" s="4">
        <v>24</v>
      </c>
      <c r="F5" s="4"/>
      <c r="G5" s="4">
        <v>5922</v>
      </c>
      <c r="H5" s="4">
        <v>23</v>
      </c>
      <c r="I5" s="4"/>
      <c r="J5" s="4">
        <v>5836</v>
      </c>
      <c r="K5" s="4">
        <v>33</v>
      </c>
      <c r="L5" s="4"/>
      <c r="M5" s="4">
        <v>5943</v>
      </c>
      <c r="N5" s="4">
        <v>8</v>
      </c>
      <c r="O5" s="4">
        <v>5942</v>
      </c>
      <c r="P5" s="4">
        <v>11</v>
      </c>
      <c r="Q5" s="4"/>
      <c r="R5" s="4">
        <v>0</v>
      </c>
      <c r="S5" s="4"/>
      <c r="T5" s="4">
        <v>5927</v>
      </c>
      <c r="U5" s="4">
        <v>0</v>
      </c>
      <c r="V5" s="4">
        <v>5945</v>
      </c>
      <c r="W5" s="4">
        <v>6</v>
      </c>
      <c r="X5" s="4"/>
      <c r="Y5" s="4">
        <v>5938</v>
      </c>
      <c r="Z5" s="4">
        <v>0</v>
      </c>
      <c r="AA5" s="4"/>
      <c r="AB5" s="4">
        <v>5940</v>
      </c>
      <c r="AC5" s="5">
        <v>0</v>
      </c>
    </row>
    <row r="6" spans="1:29" x14ac:dyDescent="0.3">
      <c r="A6" s="3">
        <v>5931</v>
      </c>
      <c r="B6" s="4">
        <v>35</v>
      </c>
      <c r="C6" s="4"/>
      <c r="D6" s="4">
        <v>5941</v>
      </c>
      <c r="E6" s="4">
        <v>38</v>
      </c>
      <c r="F6" s="4"/>
      <c r="G6" s="4">
        <v>5925</v>
      </c>
      <c r="H6" s="4">
        <v>5</v>
      </c>
      <c r="I6" s="4"/>
      <c r="J6" s="4"/>
      <c r="K6" s="4"/>
      <c r="L6" s="4"/>
      <c r="M6" s="4"/>
      <c r="N6" s="4"/>
      <c r="O6" s="4"/>
      <c r="P6" s="4"/>
      <c r="Q6" s="4"/>
      <c r="R6" s="4">
        <v>0</v>
      </c>
      <c r="S6" s="4"/>
      <c r="T6" s="4">
        <v>5950</v>
      </c>
      <c r="U6" s="4">
        <v>13</v>
      </c>
      <c r="V6" s="4">
        <v>5945</v>
      </c>
      <c r="W6" s="4">
        <v>0</v>
      </c>
      <c r="X6" s="4"/>
      <c r="Y6" s="4">
        <v>5948</v>
      </c>
      <c r="Z6" s="4">
        <v>0</v>
      </c>
      <c r="AA6" s="4"/>
      <c r="AB6" s="4">
        <v>5947</v>
      </c>
      <c r="AC6" s="5">
        <v>0</v>
      </c>
    </row>
    <row r="7" spans="1:29" x14ac:dyDescent="0.3">
      <c r="A7" s="3">
        <v>5929</v>
      </c>
      <c r="B7" s="4">
        <v>20</v>
      </c>
      <c r="C7" s="4"/>
      <c r="D7" s="4"/>
      <c r="E7" s="4"/>
      <c r="F7" s="4"/>
      <c r="G7" s="4">
        <v>5928</v>
      </c>
      <c r="H7" s="4">
        <v>22</v>
      </c>
      <c r="I7" s="4"/>
      <c r="J7" s="4"/>
      <c r="K7" s="4"/>
      <c r="L7" s="4"/>
      <c r="M7" s="4"/>
      <c r="N7" s="4"/>
      <c r="O7" s="4"/>
      <c r="P7" s="4"/>
      <c r="Q7" s="4"/>
      <c r="R7" s="4">
        <v>0</v>
      </c>
      <c r="S7" s="4"/>
      <c r="T7" s="4"/>
      <c r="U7" s="4"/>
      <c r="V7" s="4">
        <v>5952</v>
      </c>
      <c r="W7" s="4">
        <v>0</v>
      </c>
      <c r="X7" s="4"/>
      <c r="Y7" s="4">
        <v>5951</v>
      </c>
      <c r="Z7" s="4">
        <v>0</v>
      </c>
      <c r="AA7" s="4"/>
      <c r="AB7" s="4">
        <v>5949</v>
      </c>
      <c r="AC7" s="5">
        <v>1</v>
      </c>
    </row>
    <row r="8" spans="1:29" x14ac:dyDescent="0.3">
      <c r="A8" s="3">
        <v>5932</v>
      </c>
      <c r="B8" s="4">
        <v>53</v>
      </c>
      <c r="C8" s="4"/>
      <c r="D8" s="4"/>
      <c r="E8" s="4"/>
      <c r="F8" s="4"/>
      <c r="G8" s="4">
        <v>5930</v>
      </c>
      <c r="H8" s="4">
        <v>37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5"/>
    </row>
    <row r="9" spans="1:29" x14ac:dyDescent="0.3">
      <c r="A9" s="3"/>
      <c r="B9" s="4"/>
      <c r="C9" s="4"/>
      <c r="D9" s="4"/>
      <c r="E9" s="4"/>
      <c r="F9" s="4"/>
      <c r="G9" s="4">
        <v>5833</v>
      </c>
      <c r="H9" s="4">
        <v>36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5"/>
    </row>
    <row r="10" spans="1:29" x14ac:dyDescent="0.3">
      <c r="A10" s="3"/>
      <c r="B10" s="4"/>
      <c r="C10" s="4"/>
      <c r="D10" s="4"/>
      <c r="E10" s="4"/>
      <c r="F10" s="4"/>
      <c r="G10" s="4">
        <v>5939</v>
      </c>
      <c r="H10" s="4">
        <v>52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5"/>
    </row>
    <row r="11" spans="1:29" ht="15" thickBot="1" x14ac:dyDescent="0.35">
      <c r="A11" s="6" t="s">
        <v>12</v>
      </c>
      <c r="B11" s="7">
        <f>AVERAGE(B4:B8)</f>
        <v>29.8</v>
      </c>
      <c r="C11" s="8"/>
      <c r="D11" s="8"/>
      <c r="E11" s="7">
        <f>AVERAGE(E4:E6)</f>
        <v>28.333333333333332</v>
      </c>
      <c r="F11" s="8"/>
      <c r="G11" s="8"/>
      <c r="H11" s="7">
        <f>AVERAGE(H4:H10)</f>
        <v>28.714285714285715</v>
      </c>
      <c r="I11" s="8"/>
      <c r="J11" s="8"/>
      <c r="K11" s="7">
        <f>AVERAGE(K4:K5)</f>
        <v>20.5</v>
      </c>
      <c r="L11" s="8"/>
      <c r="M11" s="8"/>
      <c r="N11" s="7">
        <f>AVERAGE(N4:N5)</f>
        <v>13.5</v>
      </c>
      <c r="O11" s="8"/>
      <c r="P11" s="7">
        <f>AVERAGE(P4:P5)</f>
        <v>10.5</v>
      </c>
      <c r="Q11" s="8"/>
      <c r="R11" s="7">
        <f>AVERAGE(R4:R7)</f>
        <v>1.25</v>
      </c>
      <c r="S11" s="8"/>
      <c r="T11" s="8"/>
      <c r="U11" s="7">
        <f>AVERAGE(U4:U6)</f>
        <v>4.333333333333333</v>
      </c>
      <c r="V11" s="8"/>
      <c r="W11" s="7">
        <f>AVERAGE(W4:W7)</f>
        <v>3.25</v>
      </c>
      <c r="X11" s="8"/>
      <c r="Y11" s="8"/>
      <c r="Z11" s="7">
        <f>AVERAGE(Z4:Z7)</f>
        <v>0</v>
      </c>
      <c r="AA11" s="8"/>
      <c r="AB11" s="8"/>
      <c r="AC11" s="9">
        <f>AVERAGE(AC4:AC7)</f>
        <v>0.25</v>
      </c>
    </row>
    <row r="12" spans="1:29" ht="15" thickBot="1" x14ac:dyDescent="0.35">
      <c r="A12" s="10" t="s">
        <v>13</v>
      </c>
      <c r="B12" s="11">
        <f>COUNT(B4:B8)</f>
        <v>5</v>
      </c>
      <c r="C12" s="11"/>
      <c r="D12" s="11"/>
      <c r="E12" s="11">
        <f>COUNT(E4:E8)</f>
        <v>3</v>
      </c>
      <c r="F12" s="11"/>
      <c r="G12" s="11"/>
      <c r="H12" s="11">
        <f>COUNT(H4:H8)</f>
        <v>5</v>
      </c>
      <c r="I12" s="11"/>
      <c r="J12" s="11"/>
      <c r="K12" s="11">
        <f>COUNT(K4:K8)</f>
        <v>2</v>
      </c>
      <c r="L12" s="11"/>
      <c r="M12" s="11"/>
      <c r="N12" s="11">
        <f>COUNT(N4:N8)</f>
        <v>2</v>
      </c>
      <c r="O12" s="11"/>
      <c r="P12" s="11">
        <f>COUNT(P4:P8)</f>
        <v>2</v>
      </c>
      <c r="Q12" s="11"/>
      <c r="R12">
        <f>COUNT(R4:R7)</f>
        <v>4</v>
      </c>
      <c r="S12" s="11"/>
      <c r="T12" s="11"/>
      <c r="U12" s="11">
        <f>COUNT(R4:R8)</f>
        <v>4</v>
      </c>
      <c r="V12" s="11"/>
      <c r="W12" s="11">
        <f>COUNT(W4:W8)</f>
        <v>4</v>
      </c>
      <c r="X12" s="11"/>
      <c r="Y12" s="11"/>
      <c r="Z12" s="11">
        <f>COUNT(Z4:Z8)</f>
        <v>4</v>
      </c>
      <c r="AA12" s="11"/>
      <c r="AB12" s="11"/>
      <c r="AC12" s="12">
        <f>COUNT(AC4:AC8)</f>
        <v>4</v>
      </c>
    </row>
    <row r="13" spans="1:29" x14ac:dyDescent="0.3">
      <c r="A13" t="s">
        <v>14</v>
      </c>
      <c r="B13">
        <f>B12+E12+H12</f>
        <v>13</v>
      </c>
      <c r="I13" t="s">
        <v>15</v>
      </c>
      <c r="J13">
        <f>K12+N12+P12</f>
        <v>6</v>
      </c>
      <c r="Q13" t="s">
        <v>16</v>
      </c>
      <c r="R13">
        <f>R12+U12+W12+Z12+AC12</f>
        <v>20</v>
      </c>
    </row>
    <row r="14" spans="1:29" x14ac:dyDescent="0.3">
      <c r="A14" t="s">
        <v>20</v>
      </c>
      <c r="B14">
        <f>AVERAGE(B11,E11,H11)</f>
        <v>28.949206349206349</v>
      </c>
      <c r="I14" t="s">
        <v>20</v>
      </c>
      <c r="J14">
        <f>AVERAGE(K11,N11,P11)</f>
        <v>14.833333333333334</v>
      </c>
      <c r="Q14" t="s">
        <v>20</v>
      </c>
      <c r="R14">
        <f>AVERAGE(R11,U11,W11,Z11,AC11)</f>
        <v>1.8166666666666664</v>
      </c>
    </row>
    <row r="15" spans="1:29" ht="15" thickBot="1" x14ac:dyDescent="0.35"/>
    <row r="16" spans="1:29" x14ac:dyDescent="0.3">
      <c r="A16" s="19" t="s">
        <v>19</v>
      </c>
      <c r="B16" s="13" t="s">
        <v>1</v>
      </c>
      <c r="C16" s="13"/>
      <c r="D16" s="13"/>
      <c r="E16" s="13" t="s">
        <v>2</v>
      </c>
      <c r="F16" s="13"/>
      <c r="G16" s="13"/>
      <c r="H16" s="13" t="s">
        <v>3</v>
      </c>
      <c r="I16" s="15"/>
      <c r="J16" s="15"/>
      <c r="K16" s="15" t="s">
        <v>4</v>
      </c>
      <c r="L16" s="15"/>
      <c r="M16" s="15"/>
      <c r="N16" s="15" t="s">
        <v>5</v>
      </c>
      <c r="O16" s="15"/>
      <c r="P16" s="15" t="s">
        <v>6</v>
      </c>
      <c r="Q16" s="17"/>
      <c r="R16" s="17" t="s">
        <v>7</v>
      </c>
      <c r="S16" s="17"/>
      <c r="T16" s="17"/>
      <c r="U16" s="17" t="s">
        <v>8</v>
      </c>
      <c r="V16" s="17"/>
      <c r="W16" s="17" t="s">
        <v>9</v>
      </c>
      <c r="X16" s="17"/>
      <c r="Y16" s="17"/>
      <c r="Z16" s="17" t="s">
        <v>10</v>
      </c>
      <c r="AA16" s="17"/>
      <c r="AB16" s="17"/>
      <c r="AC16" s="20" t="s">
        <v>11</v>
      </c>
    </row>
    <row r="17" spans="1:29" x14ac:dyDescent="0.3">
      <c r="A17" s="3">
        <v>5881</v>
      </c>
      <c r="B17" s="4">
        <v>29</v>
      </c>
      <c r="C17" s="4"/>
      <c r="D17" s="4">
        <v>5991</v>
      </c>
      <c r="E17" s="4">
        <v>36</v>
      </c>
      <c r="F17" s="4"/>
      <c r="G17" s="4">
        <v>5881</v>
      </c>
      <c r="H17" s="4">
        <v>25</v>
      </c>
      <c r="I17" s="4"/>
      <c r="J17" s="4">
        <v>5885</v>
      </c>
      <c r="K17" s="4">
        <v>19</v>
      </c>
      <c r="L17" s="4"/>
      <c r="M17" s="4">
        <v>5902</v>
      </c>
      <c r="N17" s="4">
        <v>0</v>
      </c>
      <c r="O17" s="4"/>
      <c r="P17" s="22">
        <v>0</v>
      </c>
      <c r="Q17" s="4"/>
      <c r="R17" s="4">
        <v>0</v>
      </c>
      <c r="S17" s="4"/>
      <c r="T17" s="4" t="s">
        <v>18</v>
      </c>
      <c r="U17" s="4">
        <v>0</v>
      </c>
      <c r="V17" s="4"/>
      <c r="W17" s="4"/>
      <c r="X17" s="4"/>
      <c r="Y17" s="4">
        <v>5954</v>
      </c>
      <c r="Z17" s="4">
        <v>0</v>
      </c>
      <c r="AA17" s="4"/>
      <c r="AB17" s="4"/>
      <c r="AC17" s="5">
        <v>0</v>
      </c>
    </row>
    <row r="18" spans="1:29" x14ac:dyDescent="0.3">
      <c r="A18" s="3">
        <v>5888</v>
      </c>
      <c r="B18" s="4">
        <v>36</v>
      </c>
      <c r="C18" s="4"/>
      <c r="D18" s="4">
        <v>5992</v>
      </c>
      <c r="E18" s="4">
        <v>32</v>
      </c>
      <c r="F18" s="4"/>
      <c r="G18" s="4">
        <v>5884</v>
      </c>
      <c r="H18" s="4">
        <v>28</v>
      </c>
      <c r="I18" s="4"/>
      <c r="J18" s="4">
        <v>5909</v>
      </c>
      <c r="K18" s="4">
        <v>9</v>
      </c>
      <c r="L18" s="4"/>
      <c r="M18" s="4">
        <v>5907</v>
      </c>
      <c r="N18" s="4">
        <v>0</v>
      </c>
      <c r="O18" s="4"/>
      <c r="P18" s="22">
        <v>0</v>
      </c>
      <c r="Q18" s="4"/>
      <c r="R18" s="4"/>
      <c r="S18" s="4"/>
      <c r="T18" s="4"/>
      <c r="U18" s="4">
        <v>0</v>
      </c>
      <c r="V18" s="4"/>
      <c r="W18" s="4"/>
      <c r="X18" s="4"/>
      <c r="Y18" s="4">
        <v>18040</v>
      </c>
      <c r="Z18" s="4">
        <v>0</v>
      </c>
      <c r="AA18" s="4"/>
      <c r="AB18" s="4"/>
      <c r="AC18" s="5">
        <v>0</v>
      </c>
    </row>
    <row r="19" spans="1:29" x14ac:dyDescent="0.3">
      <c r="A19" s="3">
        <v>5889</v>
      </c>
      <c r="B19" s="4">
        <v>33</v>
      </c>
      <c r="C19" s="4"/>
      <c r="D19" s="4">
        <v>5893</v>
      </c>
      <c r="E19" s="4">
        <v>30</v>
      </c>
      <c r="F19" s="4"/>
      <c r="G19" s="4">
        <v>5895</v>
      </c>
      <c r="H19" s="4">
        <v>20</v>
      </c>
      <c r="I19" s="4"/>
      <c r="J19" s="4">
        <v>5911</v>
      </c>
      <c r="K19" s="4">
        <v>8</v>
      </c>
      <c r="L19" s="4"/>
      <c r="M19" s="4">
        <v>5916</v>
      </c>
      <c r="N19" s="4">
        <v>10</v>
      </c>
      <c r="O19" s="4"/>
      <c r="P19" s="22">
        <v>0</v>
      </c>
      <c r="Q19" s="4"/>
      <c r="R19" s="4"/>
      <c r="S19" s="4"/>
      <c r="T19" s="4"/>
      <c r="U19" s="4"/>
      <c r="V19" s="4"/>
      <c r="W19" s="4"/>
      <c r="X19" s="4"/>
      <c r="Y19" s="4"/>
      <c r="Z19" s="4">
        <v>0</v>
      </c>
      <c r="AA19" s="4"/>
      <c r="AB19" s="4"/>
      <c r="AC19" s="5">
        <v>0</v>
      </c>
    </row>
    <row r="20" spans="1:29" x14ac:dyDescent="0.3">
      <c r="A20" s="3">
        <v>5890</v>
      </c>
      <c r="B20" s="4">
        <v>39</v>
      </c>
      <c r="C20" s="4"/>
      <c r="D20" s="4">
        <v>5894</v>
      </c>
      <c r="E20" s="4">
        <v>26</v>
      </c>
      <c r="F20" s="4"/>
      <c r="G20" s="4">
        <v>5897</v>
      </c>
      <c r="H20" s="4">
        <v>15</v>
      </c>
      <c r="I20" s="4"/>
      <c r="J20" s="4">
        <v>5912</v>
      </c>
      <c r="K20" s="4">
        <v>0</v>
      </c>
      <c r="L20" s="4"/>
      <c r="M20" s="4"/>
      <c r="N20" s="4"/>
      <c r="O20" s="4"/>
      <c r="P20" s="22">
        <v>2</v>
      </c>
      <c r="Q20" s="4"/>
      <c r="R20" s="4"/>
      <c r="S20" s="4"/>
      <c r="T20" s="4"/>
      <c r="U20" s="4"/>
      <c r="V20" s="4"/>
      <c r="W20" s="4"/>
      <c r="X20" s="4"/>
      <c r="Y20" s="4"/>
      <c r="Z20" s="4">
        <v>0</v>
      </c>
      <c r="AA20" s="4"/>
      <c r="AB20" s="4"/>
      <c r="AC20" s="5">
        <v>0</v>
      </c>
    </row>
    <row r="21" spans="1:29" x14ac:dyDescent="0.3">
      <c r="A21" s="3"/>
      <c r="B21" s="4"/>
      <c r="C21" s="4"/>
      <c r="D21" s="4">
        <v>5998</v>
      </c>
      <c r="E21" s="4">
        <v>20</v>
      </c>
      <c r="F21" s="4"/>
      <c r="G21" s="4">
        <v>5899</v>
      </c>
      <c r="H21" s="4">
        <v>12</v>
      </c>
      <c r="I21" s="4"/>
      <c r="J21" s="4">
        <v>5913</v>
      </c>
      <c r="K21" s="4">
        <v>0</v>
      </c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>
        <v>0</v>
      </c>
      <c r="AA21" s="4"/>
      <c r="AB21" s="4"/>
      <c r="AC21" s="5">
        <v>0</v>
      </c>
    </row>
    <row r="22" spans="1:29" x14ac:dyDescent="0.3">
      <c r="A22" s="3"/>
      <c r="B22" s="4"/>
      <c r="C22" s="4"/>
      <c r="D22" s="4">
        <v>5901</v>
      </c>
      <c r="E22" s="4">
        <v>12</v>
      </c>
      <c r="F22" s="4"/>
      <c r="G22" s="4">
        <v>5903</v>
      </c>
      <c r="H22" s="4">
        <v>19</v>
      </c>
      <c r="I22" s="4"/>
      <c r="J22" s="4">
        <v>5915</v>
      </c>
      <c r="K22" s="4">
        <v>11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>
        <v>0</v>
      </c>
      <c r="AA22" s="4"/>
      <c r="AB22" s="4"/>
      <c r="AC22" s="5"/>
    </row>
    <row r="23" spans="1:29" x14ac:dyDescent="0.3">
      <c r="A23" s="3"/>
      <c r="B23" s="4"/>
      <c r="C23" s="4"/>
      <c r="D23" s="4"/>
      <c r="E23" s="4"/>
      <c r="F23" s="4"/>
      <c r="G23" s="4">
        <v>5904</v>
      </c>
      <c r="H23" s="4">
        <v>19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5"/>
    </row>
    <row r="24" spans="1:29" x14ac:dyDescent="0.3">
      <c r="A24" s="3"/>
      <c r="B24" s="4"/>
      <c r="C24" s="4"/>
      <c r="D24" s="4"/>
      <c r="E24" s="4"/>
      <c r="F24" s="4"/>
      <c r="G24" s="4">
        <v>5905</v>
      </c>
      <c r="H24" s="4">
        <v>10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5"/>
    </row>
    <row r="25" spans="1:29" x14ac:dyDescent="0.3">
      <c r="A25" s="3"/>
      <c r="B25" s="4"/>
      <c r="C25" s="4"/>
      <c r="D25" s="4"/>
      <c r="E25" s="4"/>
      <c r="F25" s="4"/>
      <c r="G25" s="4">
        <v>5906</v>
      </c>
      <c r="H25" s="4">
        <v>14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5"/>
    </row>
    <row r="26" spans="1:29" x14ac:dyDescent="0.3">
      <c r="A26" s="3"/>
      <c r="B26" s="4"/>
      <c r="C26" s="4"/>
      <c r="D26" s="4"/>
      <c r="E26" s="4"/>
      <c r="F26" s="4"/>
      <c r="G26" s="4">
        <v>5908</v>
      </c>
      <c r="H26" s="4">
        <v>16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5"/>
    </row>
    <row r="27" spans="1:29" x14ac:dyDescent="0.3">
      <c r="A27" s="3"/>
      <c r="B27" s="4"/>
      <c r="C27" s="4"/>
      <c r="D27" s="4"/>
      <c r="E27" s="4"/>
      <c r="F27" s="4"/>
      <c r="G27" s="4">
        <v>5910</v>
      </c>
      <c r="H27" s="4">
        <v>12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5"/>
    </row>
    <row r="28" spans="1:29" ht="15" thickBot="1" x14ac:dyDescent="0.35">
      <c r="A28" s="6"/>
      <c r="B28" s="8"/>
      <c r="C28" s="8"/>
      <c r="D28" s="8"/>
      <c r="E28" s="8"/>
      <c r="F28" s="8"/>
      <c r="G28" s="8">
        <v>5914</v>
      </c>
      <c r="H28" s="8">
        <v>13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21"/>
    </row>
    <row r="29" spans="1:29" ht="15" thickBot="1" x14ac:dyDescent="0.35">
      <c r="A29" s="6" t="s">
        <v>12</v>
      </c>
      <c r="B29" s="7">
        <f>AVERAGE(B17:B21)</f>
        <v>34.25</v>
      </c>
      <c r="C29" s="8"/>
      <c r="D29" s="8"/>
      <c r="E29" s="7">
        <f>AVERAGE(E17:E22)</f>
        <v>26</v>
      </c>
      <c r="F29" s="8"/>
      <c r="G29" s="8"/>
      <c r="H29" s="7">
        <f>AVERAGE(H17:H28)</f>
        <v>16.916666666666668</v>
      </c>
      <c r="I29" s="8"/>
      <c r="J29" s="8"/>
      <c r="K29" s="7">
        <f>AVERAGE(K17:K23)</f>
        <v>7.833333333333333</v>
      </c>
      <c r="L29" s="8"/>
      <c r="M29" s="8"/>
      <c r="N29" s="7">
        <f>AVERAGE(N17:N19)</f>
        <v>3.3333333333333335</v>
      </c>
      <c r="O29" s="8"/>
      <c r="P29" s="7">
        <f>AVERAGE(P17:P20)</f>
        <v>0.5</v>
      </c>
      <c r="Q29" s="8"/>
      <c r="R29" s="7">
        <f>AVERAGE(R17)</f>
        <v>0</v>
      </c>
      <c r="S29" s="8"/>
      <c r="T29" s="8"/>
      <c r="U29" s="7">
        <f>AVERAGE(U17:U18)</f>
        <v>0</v>
      </c>
      <c r="V29" s="8"/>
      <c r="W29" s="7"/>
      <c r="X29" s="8"/>
      <c r="Y29" s="8"/>
      <c r="Z29" s="7">
        <f>AVERAGE(Z22:Z25)</f>
        <v>0</v>
      </c>
      <c r="AA29" s="8"/>
      <c r="AB29" s="8"/>
      <c r="AC29" s="9">
        <f>AVERAGE(AC17:AC21)</f>
        <v>0</v>
      </c>
    </row>
    <row r="30" spans="1:29" ht="15" thickBot="1" x14ac:dyDescent="0.35">
      <c r="A30" s="10" t="s">
        <v>13</v>
      </c>
      <c r="B30" s="11">
        <f>COUNT(B17:B21)</f>
        <v>4</v>
      </c>
      <c r="C30" s="11"/>
      <c r="D30" s="11"/>
      <c r="E30" s="11">
        <f>COUNT(E17:E22)</f>
        <v>6</v>
      </c>
      <c r="F30" s="11"/>
      <c r="G30" s="11"/>
      <c r="H30" s="11">
        <f>COUNT(H17:H28)</f>
        <v>12</v>
      </c>
      <c r="I30" s="11"/>
      <c r="J30" s="11"/>
      <c r="K30" s="11">
        <f>COUNT(K17:K22)</f>
        <v>6</v>
      </c>
      <c r="L30" s="11"/>
      <c r="M30" s="11"/>
      <c r="N30" s="11">
        <f>COUNT(N17:N19)</f>
        <v>3</v>
      </c>
      <c r="O30" s="11"/>
      <c r="P30" s="11">
        <f>COUNT(P17:P20)</f>
        <v>4</v>
      </c>
      <c r="Q30" s="11"/>
      <c r="R30">
        <f>COUNT(R17:R20)</f>
        <v>1</v>
      </c>
      <c r="S30" s="11"/>
      <c r="T30" s="11"/>
      <c r="U30" s="11">
        <f>COUNT(U17:U21)</f>
        <v>2</v>
      </c>
      <c r="V30" s="11"/>
      <c r="W30" s="11">
        <f>COUNT(W21:W25)</f>
        <v>0</v>
      </c>
      <c r="X30" s="11"/>
      <c r="Y30" s="11"/>
      <c r="Z30" s="11">
        <f>COUNT(Z17:Z22)</f>
        <v>6</v>
      </c>
      <c r="AA30" s="11"/>
      <c r="AB30" s="11"/>
      <c r="AC30" s="12">
        <f>COUNT(AC17:AC21)</f>
        <v>5</v>
      </c>
    </row>
    <row r="31" spans="1:29" x14ac:dyDescent="0.3">
      <c r="A31" t="s">
        <v>14</v>
      </c>
      <c r="B31">
        <f>B30+E30+H30</f>
        <v>22</v>
      </c>
      <c r="I31" t="s">
        <v>15</v>
      </c>
      <c r="J31">
        <f>K30+N30+P30</f>
        <v>13</v>
      </c>
      <c r="Q31" t="s">
        <v>16</v>
      </c>
      <c r="R31">
        <f>R30+U30+W30+Z30+AC30</f>
        <v>14</v>
      </c>
    </row>
    <row r="32" spans="1:29" x14ac:dyDescent="0.3">
      <c r="A32" t="s">
        <v>20</v>
      </c>
      <c r="B32">
        <f>AVERAGE(B29,E29,H29)</f>
        <v>25.722222222222225</v>
      </c>
      <c r="I32" t="s">
        <v>20</v>
      </c>
      <c r="J32">
        <f>AVERAGE(K29,N29,P29)</f>
        <v>3.8888888888888888</v>
      </c>
      <c r="Q32" t="s">
        <v>20</v>
      </c>
      <c r="R32">
        <f>AVERAGE(R29,U29,W29,Z29,AC29)</f>
        <v>0</v>
      </c>
    </row>
    <row r="33" spans="1:29" ht="15" thickBot="1" x14ac:dyDescent="0.35"/>
    <row r="34" spans="1:29" x14ac:dyDescent="0.3">
      <c r="A34" s="19" t="s">
        <v>31</v>
      </c>
      <c r="B34" s="13" t="s">
        <v>1</v>
      </c>
      <c r="C34" s="13"/>
      <c r="D34" s="13"/>
      <c r="E34" s="13" t="s">
        <v>2</v>
      </c>
      <c r="F34" s="13"/>
      <c r="G34" s="13"/>
      <c r="H34" s="13" t="s">
        <v>3</v>
      </c>
      <c r="I34" s="15"/>
      <c r="J34" s="15"/>
      <c r="K34" s="15" t="s">
        <v>4</v>
      </c>
      <c r="L34" s="15"/>
      <c r="M34" s="15"/>
      <c r="N34" s="15" t="s">
        <v>5</v>
      </c>
      <c r="O34" s="15"/>
      <c r="P34" s="15" t="s">
        <v>6</v>
      </c>
      <c r="Q34" s="17"/>
      <c r="R34" s="17" t="s">
        <v>7</v>
      </c>
      <c r="S34" s="17"/>
      <c r="T34" s="17"/>
      <c r="U34" s="17" t="s">
        <v>8</v>
      </c>
      <c r="V34" s="17"/>
      <c r="W34" s="17" t="s">
        <v>9</v>
      </c>
      <c r="X34" s="17"/>
      <c r="Y34" s="17"/>
      <c r="Z34" s="17" t="s">
        <v>10</v>
      </c>
      <c r="AA34" s="17"/>
      <c r="AB34" s="17"/>
      <c r="AC34" s="20" t="s">
        <v>11</v>
      </c>
    </row>
    <row r="35" spans="1:29" x14ac:dyDescent="0.3">
      <c r="A35" s="3">
        <v>5946</v>
      </c>
      <c r="B35" s="4">
        <v>20</v>
      </c>
      <c r="C35" s="4"/>
      <c r="D35" s="4">
        <v>5943</v>
      </c>
      <c r="E35" s="4">
        <v>19</v>
      </c>
      <c r="F35" s="4"/>
      <c r="G35" s="4">
        <v>5945</v>
      </c>
      <c r="H35" s="4">
        <v>6</v>
      </c>
      <c r="I35" s="4"/>
      <c r="J35" s="4" t="s">
        <v>23</v>
      </c>
      <c r="K35" s="4">
        <v>21</v>
      </c>
      <c r="L35" s="4"/>
      <c r="M35" s="4"/>
      <c r="N35" s="4"/>
      <c r="O35" s="4">
        <v>5953</v>
      </c>
      <c r="P35" s="4">
        <v>33</v>
      </c>
      <c r="Q35" s="4">
        <v>5961</v>
      </c>
      <c r="R35" s="4">
        <v>34</v>
      </c>
      <c r="S35" s="4"/>
      <c r="T35" s="4">
        <v>5950</v>
      </c>
      <c r="U35" s="4">
        <v>26</v>
      </c>
      <c r="V35" s="4">
        <v>5944</v>
      </c>
      <c r="W35" s="4">
        <v>19</v>
      </c>
      <c r="X35" s="4"/>
      <c r="Y35" s="4">
        <v>5947</v>
      </c>
      <c r="Z35" s="4">
        <v>18</v>
      </c>
      <c r="AA35" s="4"/>
      <c r="AB35" s="4">
        <v>5955</v>
      </c>
      <c r="AC35" s="5">
        <v>18</v>
      </c>
    </row>
    <row r="36" spans="1:29" x14ac:dyDescent="0.3">
      <c r="A36" s="3">
        <v>5951</v>
      </c>
      <c r="B36" s="4">
        <v>58</v>
      </c>
      <c r="C36" s="4"/>
      <c r="D36" s="4">
        <v>5952</v>
      </c>
      <c r="E36" s="4">
        <v>21</v>
      </c>
      <c r="F36" s="4"/>
      <c r="G36" s="4" t="s">
        <v>24</v>
      </c>
      <c r="H36" s="4">
        <v>36</v>
      </c>
      <c r="I36" s="4"/>
      <c r="J36" s="4"/>
      <c r="K36" s="4"/>
      <c r="L36" s="4"/>
      <c r="M36" s="4"/>
      <c r="N36" s="4"/>
      <c r="O36" s="4">
        <v>5960</v>
      </c>
      <c r="P36" s="4">
        <v>33</v>
      </c>
      <c r="Q36" s="4">
        <v>5963</v>
      </c>
      <c r="R36" s="4">
        <v>12</v>
      </c>
      <c r="S36" s="4"/>
      <c r="T36" s="4" t="s">
        <v>25</v>
      </c>
      <c r="U36" s="4">
        <v>26</v>
      </c>
      <c r="V36" s="4">
        <v>5958</v>
      </c>
      <c r="W36" s="4">
        <v>30</v>
      </c>
      <c r="X36" s="4"/>
      <c r="Y36" s="4" t="s">
        <v>26</v>
      </c>
      <c r="Z36" s="4">
        <v>11</v>
      </c>
      <c r="AA36" s="4"/>
      <c r="AB36" s="4">
        <v>5967</v>
      </c>
      <c r="AC36" s="5">
        <v>16</v>
      </c>
    </row>
    <row r="37" spans="1:29" x14ac:dyDescent="0.3">
      <c r="A37" s="3">
        <v>5954</v>
      </c>
      <c r="B37" s="4">
        <v>36</v>
      </c>
      <c r="C37" s="4"/>
      <c r="D37" s="4">
        <v>5970</v>
      </c>
      <c r="E37" s="4">
        <v>17</v>
      </c>
      <c r="F37" s="4"/>
      <c r="G37" s="4"/>
      <c r="H37" s="4"/>
      <c r="I37" s="4"/>
      <c r="J37" s="4"/>
      <c r="K37" s="4"/>
      <c r="L37" s="4"/>
      <c r="M37" s="4"/>
      <c r="N37" s="4"/>
      <c r="O37" s="4">
        <v>5971</v>
      </c>
      <c r="P37" s="4">
        <v>45</v>
      </c>
      <c r="Q37" s="4" t="s">
        <v>27</v>
      </c>
      <c r="R37" s="4">
        <v>26</v>
      </c>
      <c r="S37" s="4"/>
      <c r="T37" s="4">
        <v>5956</v>
      </c>
      <c r="U37" s="4">
        <v>49</v>
      </c>
      <c r="V37" s="4">
        <v>5980</v>
      </c>
      <c r="W37" s="4">
        <v>39</v>
      </c>
      <c r="X37" s="4"/>
      <c r="Y37" s="4"/>
      <c r="Z37" s="4"/>
      <c r="AA37" s="4"/>
      <c r="AB37" s="4"/>
      <c r="AC37" s="5"/>
    </row>
    <row r="38" spans="1:29" x14ac:dyDescent="0.3">
      <c r="A38" s="3" t="s">
        <v>28</v>
      </c>
      <c r="B38" s="4">
        <v>40</v>
      </c>
      <c r="C38" s="4"/>
      <c r="D38" s="4" t="s">
        <v>29</v>
      </c>
      <c r="E38" s="4">
        <v>20</v>
      </c>
      <c r="F38" s="4"/>
      <c r="G38" s="4"/>
      <c r="H38" s="4"/>
      <c r="I38" s="4"/>
      <c r="J38" s="4"/>
      <c r="K38" s="4"/>
      <c r="L38" s="4"/>
      <c r="M38" s="4"/>
      <c r="N38" s="4"/>
      <c r="O38" s="4">
        <v>5972</v>
      </c>
      <c r="P38" s="4">
        <v>53</v>
      </c>
      <c r="Q38" s="4"/>
      <c r="R38" s="4"/>
      <c r="S38" s="4"/>
      <c r="T38" s="4">
        <v>5957</v>
      </c>
      <c r="U38" s="4">
        <v>33</v>
      </c>
      <c r="V38" s="4"/>
      <c r="W38" s="4"/>
      <c r="X38" s="4"/>
      <c r="Y38" s="4"/>
      <c r="Z38" s="4"/>
      <c r="AA38" s="4"/>
      <c r="AB38" s="4"/>
      <c r="AC38" s="5"/>
    </row>
    <row r="39" spans="1:29" x14ac:dyDescent="0.3">
      <c r="A39" s="3">
        <v>5974</v>
      </c>
      <c r="B39" s="4">
        <v>30</v>
      </c>
      <c r="C39" s="4"/>
      <c r="D39" s="4">
        <v>5983</v>
      </c>
      <c r="E39" s="4">
        <v>36</v>
      </c>
      <c r="F39" s="4"/>
      <c r="G39" s="4"/>
      <c r="H39" s="4"/>
      <c r="I39" s="4"/>
      <c r="J39" s="4"/>
      <c r="K39" s="4"/>
      <c r="L39" s="4"/>
      <c r="M39" s="4"/>
      <c r="N39" s="4"/>
      <c r="O39" s="4">
        <v>5979</v>
      </c>
      <c r="P39" s="4">
        <v>17</v>
      </c>
      <c r="Q39" s="4"/>
      <c r="R39" s="4"/>
      <c r="S39" s="4"/>
      <c r="T39" s="4">
        <v>5976</v>
      </c>
      <c r="U39" s="4">
        <v>20</v>
      </c>
      <c r="V39" s="4"/>
      <c r="W39" s="4"/>
      <c r="X39" s="4"/>
      <c r="Y39" s="4"/>
      <c r="Z39" s="4"/>
      <c r="AA39" s="4"/>
      <c r="AB39" s="4"/>
      <c r="AC39" s="5"/>
    </row>
    <row r="40" spans="1:29" x14ac:dyDescent="0.3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 t="s">
        <v>30</v>
      </c>
      <c r="U40" s="4">
        <v>11</v>
      </c>
      <c r="V40" s="4"/>
      <c r="W40" s="4"/>
      <c r="X40" s="4"/>
      <c r="Y40" s="4"/>
      <c r="Z40" s="4"/>
      <c r="AA40" s="4"/>
      <c r="AB40" s="4"/>
      <c r="AC40" s="5"/>
    </row>
    <row r="41" spans="1:29" x14ac:dyDescent="0.3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>
        <v>5981</v>
      </c>
      <c r="U41" s="4">
        <v>40</v>
      </c>
      <c r="V41" s="4"/>
      <c r="W41" s="4"/>
      <c r="X41" s="4"/>
      <c r="Y41" s="4"/>
      <c r="Z41" s="4"/>
      <c r="AA41" s="4"/>
      <c r="AB41" s="4"/>
      <c r="AC41" s="5"/>
    </row>
    <row r="42" spans="1:29" x14ac:dyDescent="0.3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>
        <v>5982</v>
      </c>
      <c r="U42" s="4">
        <v>27</v>
      </c>
      <c r="V42" s="4"/>
      <c r="W42" s="4"/>
      <c r="X42" s="4"/>
      <c r="Y42" s="4"/>
      <c r="Z42" s="4"/>
      <c r="AA42" s="4"/>
      <c r="AB42" s="4"/>
      <c r="AC42" s="5"/>
    </row>
    <row r="43" spans="1:29" ht="15" thickBot="1" x14ac:dyDescent="0.35">
      <c r="A43" s="6" t="s">
        <v>12</v>
      </c>
      <c r="B43" s="7">
        <f>AVERAGE(B35:B39)</f>
        <v>36.799999999999997</v>
      </c>
      <c r="C43" s="8"/>
      <c r="D43" s="8"/>
      <c r="E43" s="7">
        <f>AVERAGE(E35:E40)</f>
        <v>22.6</v>
      </c>
      <c r="F43" s="8"/>
      <c r="G43" s="8"/>
      <c r="H43" s="7">
        <f>AVERAGE(H35:H42)</f>
        <v>21</v>
      </c>
      <c r="I43" s="8"/>
      <c r="J43" s="8"/>
      <c r="K43" s="7">
        <f>AVERAGE(K35:K41)</f>
        <v>21</v>
      </c>
      <c r="L43" s="8"/>
      <c r="M43" s="8"/>
      <c r="N43" s="7"/>
      <c r="O43" s="8"/>
      <c r="P43" s="7">
        <f>AVERAGE(P35:P39)</f>
        <v>36.200000000000003</v>
      </c>
      <c r="Q43" s="8"/>
      <c r="R43" s="7">
        <f>AVERAGE(R35:R37)</f>
        <v>24</v>
      </c>
      <c r="S43" s="8"/>
      <c r="T43" s="8"/>
      <c r="U43" s="7">
        <f>AVERAGE(U35:U42)</f>
        <v>29</v>
      </c>
      <c r="V43" s="8"/>
      <c r="W43" s="7">
        <f>AVERAGE(W35:W42)</f>
        <v>29.333333333333332</v>
      </c>
      <c r="X43" s="8"/>
      <c r="Y43" s="8"/>
      <c r="Z43" s="7">
        <f>AVERAGE(Z35:Z38)</f>
        <v>14.5</v>
      </c>
      <c r="AA43" s="8"/>
      <c r="AB43" s="8"/>
      <c r="AC43" s="9">
        <f>AVERAGE(AC35:AC39)</f>
        <v>17</v>
      </c>
    </row>
    <row r="44" spans="1:29" ht="15" thickBot="1" x14ac:dyDescent="0.35">
      <c r="A44" s="10" t="s">
        <v>13</v>
      </c>
      <c r="B44" s="11">
        <f>COUNT(B35:B39)</f>
        <v>5</v>
      </c>
      <c r="C44" s="11"/>
      <c r="D44" s="11"/>
      <c r="E44" s="11">
        <f>COUNT(E35:E40)</f>
        <v>5</v>
      </c>
      <c r="F44" s="11"/>
      <c r="G44" s="11"/>
      <c r="H44" s="11">
        <f>COUNT(H35:H42)</f>
        <v>2</v>
      </c>
      <c r="I44" s="11"/>
      <c r="J44" s="11"/>
      <c r="K44" s="11">
        <f>COUNT(K35:K40)</f>
        <v>1</v>
      </c>
      <c r="L44" s="11"/>
      <c r="M44" s="11"/>
      <c r="N44" s="11">
        <f>COUNT(N35:N37)</f>
        <v>0</v>
      </c>
      <c r="O44" s="11"/>
      <c r="P44" s="11">
        <f>COUNT(P35:P39)</f>
        <v>5</v>
      </c>
      <c r="Q44" s="11"/>
      <c r="R44">
        <f>COUNT(R35:R38)</f>
        <v>3</v>
      </c>
      <c r="S44" s="11"/>
      <c r="T44" s="11"/>
      <c r="U44" s="11">
        <f>COUNT(U35:U42)</f>
        <v>8</v>
      </c>
      <c r="V44" s="11"/>
      <c r="W44" s="11">
        <f>COUNT(W35:W39)</f>
        <v>3</v>
      </c>
      <c r="X44" s="11"/>
      <c r="Y44" s="11"/>
      <c r="Z44" s="11">
        <f>COUNT(Z35:Z40)</f>
        <v>2</v>
      </c>
      <c r="AA44" s="11"/>
      <c r="AB44" s="11"/>
      <c r="AC44" s="12">
        <f>COUNT(AC35:AC39)</f>
        <v>2</v>
      </c>
    </row>
    <row r="45" spans="1:29" x14ac:dyDescent="0.3">
      <c r="A45" t="s">
        <v>14</v>
      </c>
      <c r="B45">
        <f>B44+E44+H44</f>
        <v>12</v>
      </c>
      <c r="I45" t="s">
        <v>15</v>
      </c>
      <c r="J45">
        <f>K44+N44+P44</f>
        <v>6</v>
      </c>
      <c r="Q45" t="s">
        <v>16</v>
      </c>
      <c r="R45">
        <f>R44+U44+W44+Z44+AC44</f>
        <v>18</v>
      </c>
    </row>
    <row r="46" spans="1:29" x14ac:dyDescent="0.3">
      <c r="A46" t="s">
        <v>20</v>
      </c>
      <c r="B46">
        <f>AVERAGE(B43,E43,H43)</f>
        <v>26.8</v>
      </c>
      <c r="I46" t="s">
        <v>20</v>
      </c>
      <c r="J46">
        <f>AVERAGE(K43,N43,P43)</f>
        <v>28.6</v>
      </c>
      <c r="Q46" t="s">
        <v>20</v>
      </c>
      <c r="R46">
        <f>AVERAGE(R43,U43,W43,Z43,AC43)</f>
        <v>22.766666666666666</v>
      </c>
    </row>
    <row r="48" spans="1:29" ht="15" thickBot="1" x14ac:dyDescent="0.35"/>
    <row r="49" spans="1:35" ht="21" x14ac:dyDescent="0.3">
      <c r="A49" s="23" t="s">
        <v>32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2"/>
    </row>
    <row r="50" spans="1:35" x14ac:dyDescent="0.3">
      <c r="A50" s="24"/>
      <c r="B50" s="14" t="s">
        <v>1</v>
      </c>
      <c r="C50" s="14"/>
      <c r="D50" s="14"/>
      <c r="E50" s="14" t="s">
        <v>2</v>
      </c>
      <c r="F50" s="14"/>
      <c r="G50" s="14"/>
      <c r="H50" s="14" t="s">
        <v>3</v>
      </c>
      <c r="I50" s="16"/>
      <c r="J50" s="16"/>
      <c r="K50" s="16" t="s">
        <v>4</v>
      </c>
      <c r="L50" s="16"/>
      <c r="M50" s="16"/>
      <c r="N50" s="16" t="s">
        <v>5</v>
      </c>
      <c r="O50" s="16"/>
      <c r="P50" s="16" t="s">
        <v>6</v>
      </c>
      <c r="Q50" s="18"/>
      <c r="R50" s="18" t="s">
        <v>7</v>
      </c>
      <c r="S50" s="18"/>
      <c r="T50" s="18"/>
      <c r="U50" s="18" t="s">
        <v>8</v>
      </c>
      <c r="V50" s="18"/>
      <c r="W50" s="18" t="s">
        <v>9</v>
      </c>
      <c r="X50" s="18"/>
      <c r="Y50" s="18"/>
      <c r="Z50" s="18" t="s">
        <v>10</v>
      </c>
      <c r="AA50" s="18"/>
      <c r="AB50" s="18"/>
      <c r="AC50" s="18"/>
      <c r="AD50" s="18" t="s">
        <v>11</v>
      </c>
      <c r="AE50" s="18"/>
      <c r="AF50" s="18"/>
      <c r="AG50" s="18" t="s">
        <v>21</v>
      </c>
      <c r="AH50" s="18"/>
      <c r="AI50" s="25" t="s">
        <v>22</v>
      </c>
    </row>
    <row r="51" spans="1:35" x14ac:dyDescent="0.3">
      <c r="A51" s="3">
        <v>5893.1</v>
      </c>
      <c r="B51" s="4">
        <v>27</v>
      </c>
      <c r="C51" s="4"/>
      <c r="D51" s="4">
        <v>5892</v>
      </c>
      <c r="E51" s="4">
        <v>47</v>
      </c>
      <c r="F51" s="4"/>
      <c r="G51" s="4">
        <v>5891</v>
      </c>
      <c r="H51" s="4">
        <v>22</v>
      </c>
      <c r="J51" s="4" t="s">
        <v>33</v>
      </c>
      <c r="K51" s="4">
        <v>26</v>
      </c>
      <c r="L51" s="4"/>
      <c r="M51" s="4">
        <v>5894</v>
      </c>
      <c r="N51" s="4">
        <v>18</v>
      </c>
      <c r="O51" s="4">
        <v>5902</v>
      </c>
      <c r="P51" s="4">
        <v>34</v>
      </c>
      <c r="R51" s="4">
        <v>12</v>
      </c>
      <c r="S51" s="4"/>
      <c r="T51" s="4" t="s">
        <v>34</v>
      </c>
      <c r="U51" s="4">
        <v>16</v>
      </c>
      <c r="V51" s="4" t="s">
        <v>35</v>
      </c>
      <c r="W51" s="4">
        <v>8</v>
      </c>
      <c r="X51" s="4"/>
      <c r="Y51" s="4">
        <v>5900</v>
      </c>
      <c r="Z51" s="4">
        <v>1</v>
      </c>
      <c r="AC51" s="4">
        <v>5930</v>
      </c>
      <c r="AD51" s="4">
        <v>12</v>
      </c>
      <c r="AF51" s="4">
        <v>5895</v>
      </c>
      <c r="AG51" s="4">
        <v>12</v>
      </c>
      <c r="AH51" s="4">
        <v>5913</v>
      </c>
      <c r="AI51" s="5">
        <v>0</v>
      </c>
    </row>
    <row r="52" spans="1:35" x14ac:dyDescent="0.3">
      <c r="A52" s="3">
        <v>5903</v>
      </c>
      <c r="B52" s="4">
        <v>43</v>
      </c>
      <c r="C52" s="4"/>
      <c r="D52" s="4">
        <v>5896</v>
      </c>
      <c r="E52" s="4">
        <v>45</v>
      </c>
      <c r="F52" s="4"/>
      <c r="G52" s="4">
        <v>5897</v>
      </c>
      <c r="H52" s="4">
        <v>23</v>
      </c>
      <c r="I52" s="4"/>
      <c r="J52" s="4">
        <v>5911</v>
      </c>
      <c r="K52" s="4">
        <v>34</v>
      </c>
      <c r="L52" s="4"/>
      <c r="M52" s="4">
        <v>5928</v>
      </c>
      <c r="N52" s="4">
        <v>20</v>
      </c>
      <c r="O52" s="4">
        <v>5904</v>
      </c>
      <c r="P52" s="4">
        <v>38</v>
      </c>
      <c r="Q52" s="4">
        <v>5906</v>
      </c>
      <c r="R52" s="4">
        <v>17</v>
      </c>
      <c r="S52" s="4"/>
      <c r="T52" s="4">
        <v>5905</v>
      </c>
      <c r="U52" s="4">
        <v>0</v>
      </c>
      <c r="V52" s="4">
        <v>5916</v>
      </c>
      <c r="W52" s="4">
        <v>14</v>
      </c>
      <c r="X52" s="4"/>
      <c r="Y52" s="4">
        <v>5908</v>
      </c>
      <c r="Z52" s="4">
        <v>3</v>
      </c>
      <c r="AA52" s="4"/>
      <c r="AB52" s="4"/>
      <c r="AC52" s="4">
        <v>5936</v>
      </c>
      <c r="AD52" s="4">
        <v>8</v>
      </c>
      <c r="AE52" s="4"/>
      <c r="AF52" s="4">
        <v>5910</v>
      </c>
      <c r="AG52" s="4">
        <v>0</v>
      </c>
    </row>
    <row r="53" spans="1:35" x14ac:dyDescent="0.3">
      <c r="A53" s="3">
        <v>5919</v>
      </c>
      <c r="B53" s="4">
        <v>5</v>
      </c>
      <c r="C53" s="4"/>
      <c r="D53" s="4">
        <v>5898</v>
      </c>
      <c r="E53" s="4">
        <v>27</v>
      </c>
      <c r="F53" s="4"/>
      <c r="G53" s="4">
        <v>5912</v>
      </c>
      <c r="H53" s="4">
        <v>27</v>
      </c>
      <c r="I53" s="4"/>
      <c r="J53" s="4">
        <v>5926</v>
      </c>
      <c r="K53" s="4">
        <v>2</v>
      </c>
      <c r="L53" s="4"/>
      <c r="M53" s="4">
        <v>5933</v>
      </c>
      <c r="N53" s="4">
        <v>43</v>
      </c>
      <c r="O53" s="4">
        <v>5924</v>
      </c>
      <c r="P53" s="4">
        <v>12</v>
      </c>
      <c r="Q53" s="4">
        <v>5907</v>
      </c>
      <c r="R53" s="4">
        <v>17</v>
      </c>
      <c r="S53" s="4"/>
      <c r="T53" s="4"/>
      <c r="U53" s="4"/>
      <c r="V53" s="4">
        <v>5921</v>
      </c>
      <c r="W53" s="4">
        <v>23</v>
      </c>
      <c r="X53" s="4"/>
      <c r="Y53" s="4">
        <v>5918</v>
      </c>
      <c r="Z53" s="4">
        <v>7</v>
      </c>
      <c r="AA53" s="4"/>
      <c r="AB53" s="4"/>
      <c r="AE53" s="4"/>
      <c r="AF53" s="4">
        <v>5913</v>
      </c>
      <c r="AG53" s="4">
        <v>0</v>
      </c>
      <c r="AH53" s="4"/>
      <c r="AI53" s="5"/>
    </row>
    <row r="54" spans="1:35" x14ac:dyDescent="0.3">
      <c r="A54" s="3">
        <v>5922</v>
      </c>
      <c r="B54" s="4">
        <v>37</v>
      </c>
      <c r="C54" s="4"/>
      <c r="D54" s="4">
        <v>5901</v>
      </c>
      <c r="E54" s="4">
        <v>41</v>
      </c>
      <c r="F54" s="4"/>
      <c r="G54" s="4">
        <v>5917</v>
      </c>
      <c r="H54" s="4">
        <v>21</v>
      </c>
      <c r="I54" s="4"/>
      <c r="J54" s="4"/>
      <c r="K54" s="4"/>
      <c r="L54" s="4"/>
      <c r="M54" s="4">
        <v>5938</v>
      </c>
      <c r="N54" s="4">
        <v>25</v>
      </c>
      <c r="O54" s="4"/>
      <c r="P54" s="4"/>
      <c r="Q54" s="4">
        <v>5937</v>
      </c>
      <c r="R54" s="4"/>
      <c r="S54" s="4"/>
      <c r="T54" s="4"/>
      <c r="U54" s="4"/>
      <c r="V54" s="4">
        <v>5931</v>
      </c>
      <c r="W54" s="4">
        <v>20</v>
      </c>
      <c r="X54" s="4"/>
      <c r="Y54" s="4">
        <v>5920</v>
      </c>
      <c r="Z54" s="4">
        <v>3</v>
      </c>
      <c r="AA54" s="4"/>
      <c r="AB54" s="4"/>
      <c r="AC54" s="4"/>
      <c r="AD54" s="4"/>
      <c r="AE54" s="4"/>
      <c r="AH54" s="4"/>
      <c r="AI54" s="5"/>
    </row>
    <row r="55" spans="1:35" x14ac:dyDescent="0.3">
      <c r="A55" s="3">
        <v>5934</v>
      </c>
      <c r="B55" s="4">
        <v>47</v>
      </c>
      <c r="C55" s="4"/>
      <c r="D55" s="4">
        <v>5909</v>
      </c>
      <c r="E55" s="4">
        <v>35</v>
      </c>
      <c r="F55" s="4"/>
      <c r="G55" s="4">
        <v>5925</v>
      </c>
      <c r="H55" s="4">
        <v>9</v>
      </c>
      <c r="I55" s="4"/>
      <c r="Q55" s="4"/>
      <c r="R55" s="4"/>
      <c r="S55" s="4"/>
      <c r="T55" s="4"/>
      <c r="U55" s="4"/>
      <c r="V55" s="4"/>
      <c r="W55" s="4"/>
      <c r="X55" s="4"/>
      <c r="Y55" s="4">
        <v>5923</v>
      </c>
      <c r="Z55" s="4">
        <v>13</v>
      </c>
      <c r="AA55" s="4"/>
      <c r="AB55" s="4"/>
      <c r="AC55" s="4"/>
      <c r="AD55" s="4"/>
      <c r="AE55" s="4"/>
      <c r="AF55" s="4"/>
      <c r="AG55" s="4"/>
      <c r="AH55" s="4"/>
      <c r="AI55" s="5"/>
    </row>
    <row r="56" spans="1:35" x14ac:dyDescent="0.3">
      <c r="A56" s="3"/>
      <c r="B56" s="4"/>
      <c r="C56" s="4"/>
      <c r="D56" s="4">
        <v>5914</v>
      </c>
      <c r="E56" s="4">
        <v>16</v>
      </c>
      <c r="F56" s="4"/>
      <c r="G56" s="4">
        <v>5927</v>
      </c>
      <c r="H56" s="4">
        <v>24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>
        <v>5932</v>
      </c>
      <c r="Z56" s="4">
        <v>5</v>
      </c>
      <c r="AA56" s="4"/>
      <c r="AB56" s="4"/>
      <c r="AC56" s="4"/>
      <c r="AD56" s="4"/>
      <c r="AE56" s="4"/>
      <c r="AF56" s="4"/>
      <c r="AG56" s="4"/>
      <c r="AH56" s="4"/>
      <c r="AI56" s="5"/>
    </row>
    <row r="57" spans="1:35" x14ac:dyDescent="0.3"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>
        <v>5935</v>
      </c>
      <c r="Z57" s="4">
        <v>7</v>
      </c>
      <c r="AA57" s="4"/>
      <c r="AB57" s="4"/>
      <c r="AC57" s="4"/>
      <c r="AD57" s="4"/>
      <c r="AE57" s="4"/>
      <c r="AF57" s="4"/>
      <c r="AG57" s="4"/>
      <c r="AH57" s="4"/>
      <c r="AI57" s="5"/>
    </row>
    <row r="58" spans="1:35" x14ac:dyDescent="0.3">
      <c r="A58" s="3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AA58" s="4"/>
      <c r="AB58" s="4"/>
      <c r="AC58" s="4"/>
      <c r="AD58" s="4"/>
      <c r="AE58" s="4"/>
      <c r="AF58" s="4"/>
      <c r="AG58" s="4"/>
      <c r="AH58" s="4"/>
      <c r="AI58" s="5"/>
    </row>
    <row r="59" spans="1:35" ht="15" thickBot="1" x14ac:dyDescent="0.35">
      <c r="A59" s="6" t="s">
        <v>12</v>
      </c>
      <c r="B59" s="7">
        <f>AVERAGE(B51:B55)</f>
        <v>31.8</v>
      </c>
      <c r="C59" s="8"/>
      <c r="D59" s="8"/>
      <c r="E59" s="7">
        <f>AVERAGE(E51:E56)</f>
        <v>35.166666666666664</v>
      </c>
      <c r="F59" s="8"/>
      <c r="G59" s="8"/>
      <c r="H59" s="7">
        <f>AVERAGE(H50:H58)</f>
        <v>21</v>
      </c>
      <c r="I59" s="8"/>
      <c r="J59" s="8"/>
      <c r="K59" s="7">
        <f>AVERAGE(K51:K58)</f>
        <v>20.666666666666668</v>
      </c>
      <c r="L59" s="8"/>
      <c r="M59" s="8"/>
      <c r="N59" s="7">
        <f>AVERAGE(N51:N54)</f>
        <v>26.5</v>
      </c>
      <c r="O59" s="8"/>
      <c r="P59" s="7">
        <f>AVERAGE(P51:P55)</f>
        <v>28</v>
      </c>
      <c r="Q59" s="8"/>
      <c r="R59" s="7">
        <f>AVERAGE(R51:R53)</f>
        <v>15.333333333333334</v>
      </c>
      <c r="S59" s="8"/>
      <c r="T59" s="8"/>
      <c r="U59" s="7">
        <f>AVERAGE(U51:U58)</f>
        <v>8</v>
      </c>
      <c r="V59" s="8"/>
      <c r="W59" s="7">
        <f>AVERAGE(W51:W57)</f>
        <v>16.25</v>
      </c>
      <c r="X59" s="8"/>
      <c r="Y59" s="8"/>
      <c r="Z59" s="7">
        <f>AVERAGE(Z51:Z57)</f>
        <v>5.5714285714285712</v>
      </c>
      <c r="AA59" s="8"/>
      <c r="AB59" s="8"/>
      <c r="AD59" s="9">
        <f>AVERAGE(AD51:AD56)</f>
        <v>10</v>
      </c>
      <c r="AE59" s="6"/>
      <c r="AF59" s="8"/>
      <c r="AG59" s="9">
        <f>AVERAGE(AG51:AG56)</f>
        <v>4</v>
      </c>
      <c r="AH59" s="8"/>
      <c r="AI59" s="9">
        <f>AVERAGE(AI51:AI56)</f>
        <v>0</v>
      </c>
    </row>
    <row r="60" spans="1:35" ht="15" thickBot="1" x14ac:dyDescent="0.35">
      <c r="A60" s="10" t="s">
        <v>13</v>
      </c>
      <c r="B60" s="11">
        <f>COUNT(B51:B55)</f>
        <v>5</v>
      </c>
      <c r="C60" s="11"/>
      <c r="D60" s="11"/>
      <c r="E60" s="11">
        <f>COUNT(E51:E56)</f>
        <v>6</v>
      </c>
      <c r="F60" s="11"/>
      <c r="G60" s="11"/>
      <c r="H60" s="11">
        <f>COUNT(H51:H58)</f>
        <v>6</v>
      </c>
      <c r="I60" s="11"/>
      <c r="J60" s="11"/>
      <c r="K60" s="11">
        <f>COUNT(K51:K56)</f>
        <v>3</v>
      </c>
      <c r="L60" s="11"/>
      <c r="M60" s="11"/>
      <c r="N60" s="11">
        <f>COUNT(N51:N54)</f>
        <v>4</v>
      </c>
      <c r="O60" s="11"/>
      <c r="P60" s="11">
        <f>COUNT(P51:P56)</f>
        <v>3</v>
      </c>
      <c r="Q60" s="11"/>
      <c r="R60" s="11">
        <f>COUNT(R51:R54)</f>
        <v>3</v>
      </c>
      <c r="S60" s="11"/>
      <c r="T60" s="11"/>
      <c r="U60" s="11">
        <f>COUNT(U51:U58)</f>
        <v>2</v>
      </c>
      <c r="V60" s="11"/>
      <c r="W60" s="11">
        <f>COUNT(W50:W54)</f>
        <v>4</v>
      </c>
      <c r="X60" s="11"/>
      <c r="Y60" s="11"/>
      <c r="Z60" s="11">
        <f>COUNT(Z51:Z57)</f>
        <v>7</v>
      </c>
      <c r="AA60" s="11"/>
      <c r="AB60" s="11"/>
      <c r="AC60" s="11"/>
      <c r="AD60" s="12">
        <f>COUNT(AD51:AD56)</f>
        <v>2</v>
      </c>
      <c r="AE60" s="11"/>
      <c r="AF60" s="11"/>
      <c r="AG60" s="12">
        <f>COUNT(AG51:AG56)</f>
        <v>3</v>
      </c>
      <c r="AH60" s="11"/>
      <c r="AI60" s="12">
        <f>COUNT(AI50:AI55)</f>
        <v>1</v>
      </c>
    </row>
    <row r="61" spans="1:35" x14ac:dyDescent="0.3">
      <c r="A61" t="s">
        <v>14</v>
      </c>
      <c r="B61">
        <f>B60+E60+H60</f>
        <v>17</v>
      </c>
      <c r="I61" t="s">
        <v>15</v>
      </c>
      <c r="J61">
        <f>AVERAGE(K60,N60,P60)</f>
        <v>3.3333333333333335</v>
      </c>
      <c r="Q61" t="s">
        <v>16</v>
      </c>
      <c r="R61">
        <f>AVERAGE(R59,U59,W59,Z59,AD59,AG59,AI59)</f>
        <v>8.4506802721088441</v>
      </c>
    </row>
    <row r="62" spans="1:35" x14ac:dyDescent="0.3">
      <c r="A62" t="s">
        <v>20</v>
      </c>
      <c r="B62">
        <f>AVERAGE(B59,E59,H59)</f>
        <v>29.322222222222223</v>
      </c>
      <c r="I62" t="s">
        <v>20</v>
      </c>
      <c r="J62">
        <f>AVERAGE(K59,N59,P59)</f>
        <v>25.055555555555557</v>
      </c>
      <c r="Q62" t="s">
        <v>20</v>
      </c>
      <c r="R62">
        <f>R60+U60+W60+Z60+AD60+AG60</f>
        <v>21</v>
      </c>
    </row>
    <row r="63" spans="1:35" x14ac:dyDescent="0.3">
      <c r="A63" t="s">
        <v>36</v>
      </c>
    </row>
    <row r="64" spans="1:35" ht="15" thickBot="1" x14ac:dyDescent="0.35">
      <c r="A64" t="s">
        <v>37</v>
      </c>
    </row>
    <row r="65" spans="1:35" x14ac:dyDescent="0.3">
      <c r="A65" s="26" t="s">
        <v>38</v>
      </c>
      <c r="B65" s="1"/>
      <c r="C65" s="1"/>
      <c r="D65" s="1" t="s">
        <v>39</v>
      </c>
      <c r="E65" s="1"/>
      <c r="F65" s="1"/>
      <c r="G65" s="1"/>
      <c r="H65" s="1" t="s">
        <v>3</v>
      </c>
      <c r="I65" s="1"/>
      <c r="J65" s="1"/>
      <c r="K65" s="1" t="s">
        <v>40</v>
      </c>
      <c r="L65" s="1"/>
      <c r="M65" s="1"/>
      <c r="N65" s="1" t="s">
        <v>5</v>
      </c>
      <c r="O65" s="1"/>
      <c r="P65" s="1" t="s">
        <v>41</v>
      </c>
      <c r="Q65" s="1"/>
      <c r="R65" s="1" t="s">
        <v>42</v>
      </c>
      <c r="S65" s="1"/>
      <c r="T65" s="1"/>
      <c r="U65" s="1" t="s">
        <v>43</v>
      </c>
      <c r="V65" s="1"/>
      <c r="W65" s="1" t="s">
        <v>44</v>
      </c>
      <c r="X65" s="1"/>
      <c r="Y65" s="1"/>
      <c r="Z65" s="1" t="s">
        <v>45</v>
      </c>
      <c r="AA65" s="1"/>
      <c r="AB65" s="1"/>
      <c r="AC65" s="1"/>
      <c r="AD65" s="1"/>
      <c r="AE65" s="1"/>
      <c r="AF65" s="1"/>
      <c r="AG65" s="1"/>
      <c r="AH65" s="1"/>
      <c r="AI65" s="2"/>
    </row>
    <row r="66" spans="1:35" x14ac:dyDescent="0.3">
      <c r="A66" s="3">
        <v>7265</v>
      </c>
      <c r="B66" s="4">
        <v>15</v>
      </c>
      <c r="C66" s="4"/>
      <c r="D66" s="4">
        <v>7264</v>
      </c>
      <c r="E66" s="4">
        <v>31</v>
      </c>
      <c r="F66" s="4"/>
      <c r="G66" s="4">
        <v>7265</v>
      </c>
      <c r="H66" s="4">
        <v>15</v>
      </c>
      <c r="I66" s="4"/>
      <c r="J66" s="4">
        <v>7273</v>
      </c>
      <c r="K66" s="4">
        <v>16</v>
      </c>
      <c r="L66" s="4"/>
      <c r="M66" s="4">
        <v>7285</v>
      </c>
      <c r="N66" s="4">
        <v>12</v>
      </c>
      <c r="O66" s="4">
        <v>7266</v>
      </c>
      <c r="P66" s="4">
        <v>13</v>
      </c>
      <c r="Q66" s="4">
        <v>7266</v>
      </c>
      <c r="R66" s="4">
        <v>13</v>
      </c>
      <c r="S66" s="4"/>
      <c r="T66" s="4">
        <v>7266</v>
      </c>
      <c r="U66" s="4">
        <v>16</v>
      </c>
      <c r="V66" s="4">
        <v>7270</v>
      </c>
      <c r="W66" s="4">
        <v>15</v>
      </c>
      <c r="X66" s="4"/>
      <c r="Y66" s="4">
        <v>7264</v>
      </c>
      <c r="Z66" s="4">
        <v>25</v>
      </c>
      <c r="AA66" s="4"/>
      <c r="AB66" s="4"/>
      <c r="AC66" s="4"/>
      <c r="AD66" s="4"/>
      <c r="AE66" s="4"/>
      <c r="AF66" s="4"/>
      <c r="AG66" s="4"/>
      <c r="AH66" s="4"/>
      <c r="AI66" s="5"/>
    </row>
    <row r="67" spans="1:35" x14ac:dyDescent="0.3">
      <c r="A67" s="3">
        <v>7267</v>
      </c>
      <c r="B67" s="4">
        <v>32</v>
      </c>
      <c r="C67" s="4"/>
      <c r="D67" s="4">
        <v>7265</v>
      </c>
      <c r="E67" s="4">
        <v>23</v>
      </c>
      <c r="F67" s="4"/>
      <c r="G67" s="4">
        <v>7274</v>
      </c>
      <c r="H67" s="4">
        <v>15</v>
      </c>
      <c r="I67" s="4"/>
      <c r="J67" s="4">
        <v>7274</v>
      </c>
      <c r="K67" s="4">
        <v>8</v>
      </c>
      <c r="L67" s="4"/>
      <c r="M67" s="4"/>
      <c r="N67" s="4"/>
      <c r="O67" s="4">
        <v>7269</v>
      </c>
      <c r="P67" s="4">
        <v>6</v>
      </c>
      <c r="Q67" s="4">
        <v>7271</v>
      </c>
      <c r="R67" s="4">
        <v>25</v>
      </c>
      <c r="S67" s="4"/>
      <c r="T67" s="4">
        <v>7273</v>
      </c>
      <c r="U67" s="4">
        <v>19</v>
      </c>
      <c r="V67" s="4">
        <v>7276</v>
      </c>
      <c r="W67" s="4">
        <v>12</v>
      </c>
      <c r="X67" s="4"/>
      <c r="Y67" s="4">
        <v>7270</v>
      </c>
      <c r="Z67" s="4">
        <v>15</v>
      </c>
      <c r="AA67" s="4"/>
      <c r="AB67" s="4"/>
      <c r="AC67" s="4"/>
      <c r="AD67" s="4"/>
      <c r="AE67" s="4"/>
      <c r="AF67" s="4"/>
      <c r="AG67" s="4"/>
      <c r="AH67" s="4"/>
      <c r="AI67" s="5"/>
    </row>
    <row r="68" spans="1:35" x14ac:dyDescent="0.3">
      <c r="A68" s="3">
        <v>7274</v>
      </c>
      <c r="B68" s="4">
        <v>28</v>
      </c>
      <c r="C68" s="4"/>
      <c r="D68" s="4">
        <v>7283</v>
      </c>
      <c r="E68" s="4">
        <v>18</v>
      </c>
      <c r="F68" s="4"/>
      <c r="G68" s="4">
        <v>7284</v>
      </c>
      <c r="H68" s="4">
        <v>21</v>
      </c>
      <c r="I68" s="4"/>
      <c r="J68" s="4">
        <v>7274</v>
      </c>
      <c r="K68" s="4">
        <v>19</v>
      </c>
      <c r="L68" s="4"/>
      <c r="M68" s="4"/>
      <c r="N68" s="4"/>
      <c r="O68" s="4">
        <v>7283</v>
      </c>
      <c r="P68" s="4">
        <v>10</v>
      </c>
      <c r="Q68" s="4">
        <v>7273</v>
      </c>
      <c r="R68" s="4">
        <v>6</v>
      </c>
      <c r="S68" s="4"/>
      <c r="T68" s="4">
        <v>7274</v>
      </c>
      <c r="U68" s="4">
        <v>12</v>
      </c>
      <c r="V68" s="4">
        <v>7277</v>
      </c>
      <c r="W68" s="4">
        <v>17</v>
      </c>
      <c r="X68" s="4"/>
      <c r="Y68" s="4">
        <v>7273</v>
      </c>
      <c r="Z68" s="4">
        <v>12</v>
      </c>
      <c r="AA68" s="4"/>
      <c r="AB68" s="4"/>
      <c r="AC68" s="4"/>
      <c r="AD68" s="4"/>
      <c r="AE68" s="4"/>
      <c r="AF68" s="4"/>
      <c r="AG68" s="4"/>
      <c r="AH68" s="4"/>
      <c r="AI68" s="5"/>
    </row>
    <row r="69" spans="1:35" x14ac:dyDescent="0.3">
      <c r="A69" s="3">
        <v>7283</v>
      </c>
      <c r="B69" s="4">
        <v>15</v>
      </c>
      <c r="C69" s="4"/>
      <c r="D69" s="4">
        <v>7283</v>
      </c>
      <c r="E69" s="4">
        <v>23</v>
      </c>
      <c r="F69" s="4"/>
      <c r="G69" s="4"/>
      <c r="H69" s="4"/>
      <c r="I69" s="4"/>
      <c r="J69" s="4">
        <v>7280</v>
      </c>
      <c r="K69" s="4">
        <v>32</v>
      </c>
      <c r="L69" s="4"/>
      <c r="M69" s="4"/>
      <c r="N69" s="4"/>
      <c r="O69" s="4"/>
      <c r="P69" s="4"/>
      <c r="Q69" s="4"/>
      <c r="R69" s="4"/>
      <c r="S69" s="4"/>
      <c r="T69" s="4">
        <v>7885</v>
      </c>
      <c r="U69" s="4">
        <v>2</v>
      </c>
      <c r="V69" s="4">
        <v>7280</v>
      </c>
      <c r="W69" s="4">
        <v>13</v>
      </c>
      <c r="X69" s="4"/>
      <c r="Y69" s="4">
        <v>7277</v>
      </c>
      <c r="Z69" s="4">
        <v>8</v>
      </c>
      <c r="AA69" s="4"/>
      <c r="AB69" s="4"/>
      <c r="AC69" s="4"/>
      <c r="AD69" s="4"/>
      <c r="AE69" s="4"/>
      <c r="AF69" s="4"/>
      <c r="AG69" s="4"/>
      <c r="AH69" s="4"/>
      <c r="AI69" s="5"/>
    </row>
    <row r="70" spans="1:35" x14ac:dyDescent="0.3">
      <c r="A70" s="3"/>
      <c r="B70" s="4"/>
      <c r="C70" s="4"/>
      <c r="D70" s="4"/>
      <c r="E70" s="4"/>
      <c r="F70" s="4"/>
      <c r="G70" s="4"/>
      <c r="H70" s="4"/>
      <c r="I70" s="4"/>
      <c r="J70" s="4">
        <v>7285</v>
      </c>
      <c r="K70" s="4">
        <v>19</v>
      </c>
      <c r="L70" s="4"/>
      <c r="M70" s="4"/>
      <c r="N70" s="4"/>
      <c r="O70" s="4"/>
      <c r="P70" s="4"/>
      <c r="Q70" s="4"/>
      <c r="R70" s="4"/>
      <c r="S70" s="4"/>
      <c r="T70" s="4"/>
      <c r="U70" s="4"/>
      <c r="V70" s="4">
        <v>7290</v>
      </c>
      <c r="W70" s="4">
        <v>5</v>
      </c>
      <c r="X70" s="4"/>
      <c r="Y70" s="4">
        <v>7285</v>
      </c>
      <c r="Z70" s="4">
        <v>5</v>
      </c>
      <c r="AA70" s="4"/>
      <c r="AB70" s="4"/>
      <c r="AC70" s="4"/>
      <c r="AD70" s="4"/>
      <c r="AE70" s="4"/>
      <c r="AF70" s="4"/>
      <c r="AG70" s="4"/>
      <c r="AH70" s="4"/>
      <c r="AI70" s="5"/>
    </row>
    <row r="71" spans="1:35" x14ac:dyDescent="0.3">
      <c r="A71" s="3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>
        <v>7272</v>
      </c>
      <c r="Z71" s="4">
        <v>17</v>
      </c>
      <c r="AA71" s="4"/>
      <c r="AB71" s="4"/>
      <c r="AC71" s="4"/>
      <c r="AD71" s="4"/>
      <c r="AE71" s="4"/>
      <c r="AF71" s="4"/>
      <c r="AG71" s="4"/>
      <c r="AH71" s="4"/>
      <c r="AI71" s="5"/>
    </row>
    <row r="72" spans="1:35" x14ac:dyDescent="0.3">
      <c r="A72" s="3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>
        <v>7285</v>
      </c>
      <c r="Z72" s="4">
        <v>8</v>
      </c>
      <c r="AA72" s="4"/>
      <c r="AB72" s="4"/>
      <c r="AC72" s="4"/>
      <c r="AD72" s="4"/>
      <c r="AE72" s="4"/>
      <c r="AF72" s="4"/>
      <c r="AG72" s="4"/>
      <c r="AH72" s="4"/>
      <c r="AI72" s="5"/>
    </row>
    <row r="73" spans="1:35" x14ac:dyDescent="0.3">
      <c r="A73" s="3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5"/>
    </row>
    <row r="74" spans="1:35" x14ac:dyDescent="0.3">
      <c r="A74" s="3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5"/>
    </row>
    <row r="75" spans="1:35" ht="15" thickBot="1" x14ac:dyDescent="0.35">
      <c r="A75" s="6" t="s">
        <v>12</v>
      </c>
      <c r="B75" s="7">
        <f>AVERAGE(B66:B70)</f>
        <v>22.5</v>
      </c>
      <c r="C75" s="8"/>
      <c r="D75" s="8"/>
      <c r="E75" s="7">
        <f>AVERAGE(E66:E71)</f>
        <v>23.75</v>
      </c>
      <c r="F75" s="8"/>
      <c r="G75" s="8"/>
      <c r="H75" s="7">
        <f>AVERAGE(H66:H74)</f>
        <v>17</v>
      </c>
      <c r="I75" s="8"/>
      <c r="J75" s="8"/>
      <c r="K75" s="7">
        <f>AVERAGE(K66:K73)</f>
        <v>18.8</v>
      </c>
      <c r="L75" s="8"/>
      <c r="M75" s="8"/>
      <c r="N75" s="7">
        <f>AVERAGE(N66:N69)</f>
        <v>12</v>
      </c>
      <c r="O75" s="8"/>
      <c r="P75" s="7">
        <f>AVERAGE(P66:P70)</f>
        <v>9.6666666666666661</v>
      </c>
      <c r="Q75" s="8"/>
      <c r="R75" s="7">
        <f>AVERAGE(R66:R68)</f>
        <v>14.666666666666666</v>
      </c>
      <c r="S75" s="8"/>
      <c r="T75" s="8"/>
      <c r="U75" s="7">
        <f>AVERAGE(U66:U73)</f>
        <v>12.25</v>
      </c>
      <c r="V75" s="8"/>
      <c r="W75" s="7">
        <f>AVERAGE(W66:W72)</f>
        <v>12.4</v>
      </c>
      <c r="X75" s="8"/>
      <c r="Y75" s="8"/>
      <c r="Z75" s="7">
        <f>AVERAGE(Z66:Z72)</f>
        <v>12.857142857142858</v>
      </c>
      <c r="AA75" s="8"/>
      <c r="AB75" s="8"/>
      <c r="AD75" s="9" t="e">
        <f>AVERAGE(AD67:AD72)</f>
        <v>#DIV/0!</v>
      </c>
      <c r="AE75" s="6"/>
      <c r="AF75" s="8"/>
      <c r="AG75" s="9" t="e">
        <f>AVERAGE(AG67:AG72)</f>
        <v>#DIV/0!</v>
      </c>
      <c r="AH75" s="8"/>
      <c r="AI75" s="9" t="e">
        <f>AVERAGE(AI67:AI72)</f>
        <v>#DIV/0!</v>
      </c>
    </row>
    <row r="76" spans="1:35" ht="15" thickBot="1" x14ac:dyDescent="0.35">
      <c r="A76" s="10" t="s">
        <v>13</v>
      </c>
      <c r="B76" s="11">
        <f>COUNT(B66:B70)</f>
        <v>4</v>
      </c>
      <c r="C76" s="11"/>
      <c r="D76" s="11"/>
      <c r="E76" s="11">
        <f>COUNT(E66:E71)</f>
        <v>4</v>
      </c>
      <c r="F76" s="11"/>
      <c r="G76" s="11"/>
      <c r="H76" s="11">
        <f>COUNT(H66:H73)</f>
        <v>3</v>
      </c>
      <c r="I76" s="11"/>
      <c r="J76" s="11"/>
      <c r="K76" s="11">
        <f>COUNT(K66:K71)</f>
        <v>5</v>
      </c>
      <c r="L76" s="11"/>
      <c r="M76" s="11"/>
      <c r="N76" s="11">
        <f>COUNT(N66:N69)</f>
        <v>1</v>
      </c>
      <c r="O76" s="11"/>
      <c r="P76" s="11">
        <f>COUNT(P65:P70)</f>
        <v>3</v>
      </c>
      <c r="Q76" s="11"/>
      <c r="R76" s="11">
        <f>COUNT(R66:R69)</f>
        <v>3</v>
      </c>
      <c r="S76" s="11"/>
      <c r="T76" s="11"/>
      <c r="U76" s="11">
        <f>COUNT(U66:U73)</f>
        <v>4</v>
      </c>
      <c r="V76" s="11"/>
      <c r="W76" s="11">
        <f>COUNT(W66:W70)</f>
        <v>5</v>
      </c>
      <c r="X76" s="11"/>
      <c r="Y76" s="11"/>
      <c r="Z76" s="11">
        <f>COUNT(Z67:Z73)</f>
        <v>6</v>
      </c>
      <c r="AA76" s="11"/>
      <c r="AB76" s="11"/>
      <c r="AC76" s="11"/>
      <c r="AD76" s="12">
        <f>COUNT(AD67:AD72)</f>
        <v>0</v>
      </c>
      <c r="AE76" s="11"/>
      <c r="AF76" s="11"/>
      <c r="AG76" s="12">
        <f>COUNT(AG67:AG72)</f>
        <v>0</v>
      </c>
      <c r="AH76" s="11"/>
      <c r="AI76" s="12">
        <f>COUNT(AI66:AI71)</f>
        <v>0</v>
      </c>
    </row>
    <row r="77" spans="1:35" x14ac:dyDescent="0.3">
      <c r="B77">
        <f>B76+E76+H76</f>
        <v>11</v>
      </c>
      <c r="I77" t="s">
        <v>15</v>
      </c>
      <c r="J77">
        <f>AVERAGE(K76,N76,P76)</f>
        <v>3</v>
      </c>
      <c r="Q77" t="s">
        <v>16</v>
      </c>
      <c r="R77" t="e">
        <f>AVERAGE(R75,U75,W75,Z75,AD75,AG75,AI75)</f>
        <v>#DIV/0!</v>
      </c>
    </row>
    <row r="78" spans="1:35" x14ac:dyDescent="0.3">
      <c r="B78">
        <f>AVERAGE(B75,E75,H75)</f>
        <v>21.083333333333332</v>
      </c>
      <c r="I78" t="s">
        <v>20</v>
      </c>
      <c r="J78">
        <f>AVERAGE(K75,N75,P75)</f>
        <v>13.488888888888889</v>
      </c>
      <c r="Q78" t="s">
        <v>20</v>
      </c>
      <c r="R78">
        <f>R76+U76+W76+Z76+AD76+AG76</f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Romane LEBOUTET</dc:creator>
  <cp:lastModifiedBy>Renaud LEGOUIS</cp:lastModifiedBy>
  <dcterms:created xsi:type="dcterms:W3CDTF">2020-12-14T16:02:30Z</dcterms:created>
  <dcterms:modified xsi:type="dcterms:W3CDTF">2023-06-21T07:05:21Z</dcterms:modified>
</cp:coreProperties>
</file>